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90" yWindow="4140" windowWidth="15165" windowHeight="4860"/>
  </bookViews>
  <sheets>
    <sheet name="cashflow 12 05" sheetId="1" r:id="rId1"/>
  </sheets>
  <definedNames>
    <definedName name="_xlnm.Print_Area" localSheetId="0">'cashflow 12 05'!$A$1:$E$69</definedName>
  </definedNames>
  <calcPr calcId="125725"/>
</workbook>
</file>

<file path=xl/calcChain.xml><?xml version="1.0" encoding="utf-8"?>
<calcChain xmlns="http://schemas.openxmlformats.org/spreadsheetml/2006/main">
  <c r="C56" i="1"/>
  <c r="C30"/>
  <c r="C29"/>
  <c r="C38" s="1"/>
  <c r="D39" s="1"/>
  <c r="C25"/>
  <c r="D26"/>
  <c r="D41" s="1"/>
  <c r="C58"/>
</calcChain>
</file>

<file path=xl/comments1.xml><?xml version="1.0" encoding="utf-8"?>
<comments xmlns="http://schemas.openxmlformats.org/spreadsheetml/2006/main">
  <authors>
    <author>dyerj</author>
  </authors>
  <commentList>
    <comment ref="C56" authorId="0">
      <text>
        <r>
          <rPr>
            <b/>
            <sz val="8"/>
            <color indexed="81"/>
            <rFont val="Tahoma"/>
            <family val="2"/>
          </rPr>
          <t>dyerj:</t>
        </r>
        <r>
          <rPr>
            <sz val="8"/>
            <color indexed="81"/>
            <rFont val="Tahoma"/>
            <family val="2"/>
          </rPr>
          <t xml:space="preserve">
Add up all cash accounts from RECONCASH report, except Debt Service and CP accts</t>
        </r>
      </text>
    </comment>
  </commentList>
</comments>
</file>

<file path=xl/sharedStrings.xml><?xml version="1.0" encoding="utf-8"?>
<sst xmlns="http://schemas.openxmlformats.org/spreadsheetml/2006/main" count="80" uniqueCount="64">
  <si>
    <t>BALANCE ON HAND</t>
  </si>
  <si>
    <t>REVENUES</t>
  </si>
  <si>
    <t>Taxes</t>
  </si>
  <si>
    <t>State Aid</t>
  </si>
  <si>
    <t>Other Grants</t>
  </si>
  <si>
    <t>Other Revenue</t>
  </si>
  <si>
    <t xml:space="preserve">   Prop/Casualty Surplus</t>
  </si>
  <si>
    <t xml:space="preserve">   WC Surplus return</t>
  </si>
  <si>
    <t>County Spec. Ed.</t>
  </si>
  <si>
    <t>Enhancement Millage Tax</t>
  </si>
  <si>
    <t>Stadium Fund</t>
  </si>
  <si>
    <t>-</t>
  </si>
  <si>
    <t>DISBURSEMENTS</t>
  </si>
  <si>
    <t>Board Bills</t>
  </si>
  <si>
    <t>State Aid Loan Payment</t>
  </si>
  <si>
    <t>Stadium Loan Payment</t>
  </si>
  <si>
    <t>=</t>
  </si>
  <si>
    <t>INVESTMENTS</t>
  </si>
  <si>
    <t>INTEREST RATE</t>
  </si>
  <si>
    <t>STANDARD FEDERAL</t>
  </si>
  <si>
    <t>FIFTH THIRD BANK</t>
  </si>
  <si>
    <t>SAVINGS AND CHECKING</t>
  </si>
  <si>
    <t>TOTAL</t>
  </si>
  <si>
    <t>Rate</t>
  </si>
  <si>
    <t>Standard Fed.</t>
  </si>
  <si>
    <t>Key</t>
  </si>
  <si>
    <t>MB&amp;T</t>
  </si>
  <si>
    <t>Fifth Third</t>
  </si>
  <si>
    <t>MB&amp;T (PR Cking)</t>
  </si>
  <si>
    <t xml:space="preserve"> Key (GF Cking)  </t>
  </si>
  <si>
    <t>Concession Fund</t>
  </si>
  <si>
    <t>Concession Loan Pmt</t>
  </si>
  <si>
    <t>N/A</t>
  </si>
  <si>
    <t xml:space="preserve">BALANCE </t>
  </si>
  <si>
    <t>Internal Borrowing</t>
  </si>
  <si>
    <t xml:space="preserve">   State Aid Note Proceeds</t>
  </si>
  <si>
    <t xml:space="preserve">Payroll </t>
  </si>
  <si>
    <t xml:space="preserve">  Drivers Ed. Fees</t>
  </si>
  <si>
    <t>CERTIFICATE OF DEPOSIT</t>
  </si>
  <si>
    <t>Trsf from Debt funds</t>
  </si>
  <si>
    <t xml:space="preserve">   Insurance Proceeds</t>
  </si>
  <si>
    <t>Flagstar (CD) - 30</t>
  </si>
  <si>
    <t>- FLAGSTAR</t>
  </si>
  <si>
    <t>- 5/3</t>
  </si>
  <si>
    <t>US AGENCY INSTR.</t>
  </si>
  <si>
    <t>COMMERCIAL PAPER</t>
  </si>
  <si>
    <t>- 5/3 SECURITIES</t>
  </si>
  <si>
    <t>- MCDONALD SECURITIES</t>
  </si>
  <si>
    <t>- MBT</t>
  </si>
  <si>
    <t>- SKY BANK</t>
  </si>
  <si>
    <t>MONEY MARKET</t>
  </si>
  <si>
    <t xml:space="preserve">- KEY BANK </t>
  </si>
  <si>
    <t>MATURITY</t>
  </si>
  <si>
    <t>GENERAL FUND AND SCHOOL SERVICE FUNDS:</t>
  </si>
  <si>
    <t>CASH POSITION REPORT</t>
  </si>
  <si>
    <t>Insurance</t>
  </si>
  <si>
    <t>SEPTEMBER</t>
  </si>
  <si>
    <t>various</t>
  </si>
  <si>
    <t>Flagstar (CD)</t>
  </si>
  <si>
    <t>Senior Center Cash Transfer</t>
  </si>
  <si>
    <t>OCTOBER</t>
  </si>
  <si>
    <t>NOVEMBER</t>
  </si>
  <si>
    <t>DECEMBER</t>
  </si>
  <si>
    <t>Date</t>
  </si>
</sst>
</file>

<file path=xl/styles.xml><?xml version="1.0" encoding="utf-8"?>
<styleSheet xmlns="http://schemas.openxmlformats.org/spreadsheetml/2006/main">
  <numFmts count="7">
    <numFmt numFmtId="7" formatCode="&quot;$&quot;#,##0.00_);\(&quot;$&quot;#,##0.00\)"/>
    <numFmt numFmtId="43" formatCode="_(* #,##0.00_);_(* \(#,##0.00\);_(* &quot;-&quot;??_);_(@_)"/>
    <numFmt numFmtId="165" formatCode="0.00_)"/>
    <numFmt numFmtId="167" formatCode="mm/dd/yy"/>
    <numFmt numFmtId="169" formatCode="&quot;$&quot;#,##0.00"/>
    <numFmt numFmtId="171" formatCode="_(* #,##0_);_(* \(#,##0\);_(* &quot;-&quot;??_);_(@_)"/>
    <numFmt numFmtId="173" formatCode="mm/dd/yy;@"/>
  </numFmts>
  <fonts count="12">
    <font>
      <sz val="12"/>
      <name val="Arial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gray125">
        <fgColor indexed="9"/>
        <bgColor indexed="9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7" fontId="2" fillId="0" borderId="0" xfId="0" applyNumberFormat="1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1" fillId="0" borderId="0" xfId="0" applyFont="1" applyProtection="1"/>
    <xf numFmtId="165" fontId="2" fillId="0" borderId="0" xfId="0" applyNumberFormat="1" applyFont="1" applyProtection="1"/>
    <xf numFmtId="7" fontId="6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right"/>
    </xf>
    <xf numFmtId="10" fontId="5" fillId="2" borderId="1" xfId="0" applyNumberFormat="1" applyFont="1" applyFill="1" applyBorder="1" applyProtection="1"/>
    <xf numFmtId="167" fontId="2" fillId="0" borderId="0" xfId="0" applyNumberFormat="1" applyFont="1" applyAlignment="1" applyProtection="1">
      <alignment horizontal="left"/>
    </xf>
    <xf numFmtId="14" fontId="8" fillId="0" borderId="0" xfId="0" applyNumberFormat="1" applyFont="1" applyAlignment="1" applyProtection="1">
      <alignment horizontal="left"/>
    </xf>
    <xf numFmtId="0" fontId="5" fillId="3" borderId="1" xfId="0" applyFont="1" applyFill="1" applyBorder="1" applyProtection="1"/>
    <xf numFmtId="169" fontId="2" fillId="0" borderId="0" xfId="0" applyNumberFormat="1" applyFont="1" applyProtection="1"/>
    <xf numFmtId="43" fontId="2" fillId="0" borderId="0" xfId="1" applyNumberFormat="1" applyFont="1" applyProtection="1"/>
    <xf numFmtId="43" fontId="0" fillId="0" borderId="0" xfId="1" applyNumberFormat="1" applyFont="1"/>
    <xf numFmtId="10" fontId="2" fillId="0" borderId="0" xfId="0" applyNumberFormat="1" applyFont="1" applyBorder="1" applyAlignment="1" applyProtection="1">
      <alignment horizontal="right"/>
    </xf>
    <xf numFmtId="10" fontId="5" fillId="2" borderId="0" xfId="0" applyNumberFormat="1" applyFont="1" applyFill="1" applyBorder="1" applyProtection="1"/>
    <xf numFmtId="14" fontId="2" fillId="0" borderId="0" xfId="0" applyNumberFormat="1" applyFont="1" applyProtection="1"/>
    <xf numFmtId="43" fontId="2" fillId="0" borderId="0" xfId="0" applyNumberFormat="1" applyFont="1" applyProtection="1"/>
    <xf numFmtId="43" fontId="2" fillId="0" borderId="0" xfId="1" applyFont="1" applyProtection="1"/>
    <xf numFmtId="171" fontId="2" fillId="0" borderId="0" xfId="1" applyNumberFormat="1" applyFont="1" applyProtection="1"/>
    <xf numFmtId="171" fontId="6" fillId="0" borderId="0" xfId="0" applyNumberFormat="1" applyFont="1" applyAlignment="1" applyProtection="1">
      <alignment horizontal="fill"/>
    </xf>
    <xf numFmtId="171" fontId="9" fillId="0" borderId="0" xfId="1" applyNumberFormat="1" applyFont="1" applyAlignment="1" applyProtection="1">
      <alignment horizontal="fill"/>
    </xf>
    <xf numFmtId="43" fontId="2" fillId="0" borderId="0" xfId="1" applyFont="1" applyAlignment="1" applyProtection="1">
      <alignment horizontal="fill"/>
    </xf>
    <xf numFmtId="43" fontId="3" fillId="0" borderId="0" xfId="1" applyFont="1" applyProtection="1"/>
    <xf numFmtId="43" fontId="1" fillId="0" borderId="0" xfId="1" applyFont="1" applyProtection="1"/>
    <xf numFmtId="43" fontId="2" fillId="0" borderId="0" xfId="1" applyNumberFormat="1" applyFont="1" applyAlignment="1" applyProtection="1">
      <alignment horizontal="fill"/>
    </xf>
    <xf numFmtId="10" fontId="5" fillId="2" borderId="1" xfId="0" applyNumberFormat="1" applyFont="1" applyFill="1" applyBorder="1" applyAlignment="1" applyProtection="1">
      <alignment horizontal="right"/>
    </xf>
    <xf numFmtId="0" fontId="1" fillId="0" borderId="0" xfId="0" quotePrefix="1" applyFont="1" applyProtection="1"/>
    <xf numFmtId="0" fontId="9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173" fontId="2" fillId="0" borderId="0" xfId="0" applyNumberFormat="1" applyFont="1" applyAlignment="1" applyProtection="1">
      <alignment horizontal="center"/>
    </xf>
    <xf numFmtId="49" fontId="3" fillId="0" borderId="0" xfId="0" applyNumberFormat="1" applyFont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127"/>
  <sheetViews>
    <sheetView tabSelected="1" defaultGridColor="0" colorId="22" zoomScale="75" workbookViewId="0">
      <selection activeCell="H9" sqref="H9"/>
    </sheetView>
  </sheetViews>
  <sheetFormatPr defaultColWidth="9.6640625" defaultRowHeight="15"/>
  <cols>
    <col min="1" max="1" width="18.6640625" customWidth="1"/>
    <col min="2" max="2" width="24.44140625" customWidth="1"/>
    <col min="3" max="3" width="16.44140625" style="16" customWidth="1"/>
    <col min="4" max="4" width="18.6640625" customWidth="1"/>
    <col min="5" max="5" width="15.33203125" customWidth="1"/>
    <col min="6" max="6" width="14.6640625" customWidth="1"/>
    <col min="7" max="7" width="11.6640625" customWidth="1"/>
    <col min="8" max="8" width="15.6640625" customWidth="1"/>
    <col min="9" max="9" width="11.6640625" customWidth="1"/>
    <col min="11" max="11" width="12.6640625" bestFit="1" customWidth="1"/>
  </cols>
  <sheetData>
    <row r="1" spans="1:15" ht="18">
      <c r="A1" s="34" t="s">
        <v>63</v>
      </c>
      <c r="B1" s="34"/>
      <c r="C1" s="34"/>
      <c r="D1" s="34"/>
      <c r="E1" s="34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>
      <c r="A2" s="36" t="s">
        <v>54</v>
      </c>
      <c r="B2" s="35"/>
      <c r="C2" s="35"/>
      <c r="D2" s="35"/>
      <c r="E2" s="37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>
      <c r="A3" s="38" t="s">
        <v>53</v>
      </c>
      <c r="B3" s="39"/>
      <c r="C3" s="39"/>
      <c r="D3" s="39"/>
      <c r="E3" s="40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5"/>
      <c r="D4" s="19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2" t="s">
        <v>0</v>
      </c>
      <c r="B5" s="11">
        <v>38687</v>
      </c>
      <c r="C5" s="21">
        <v>2533795.1800000002</v>
      </c>
      <c r="D5" s="2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2"/>
      <c r="B6" s="1"/>
      <c r="C6" s="21"/>
      <c r="D6" s="2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2" t="s">
        <v>1</v>
      </c>
      <c r="B7" s="4"/>
      <c r="C7" s="21"/>
      <c r="D7" s="2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 t="s">
        <v>2</v>
      </c>
      <c r="C8" s="21">
        <v>40000</v>
      </c>
      <c r="D8" s="2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 t="s">
        <v>3</v>
      </c>
      <c r="C9" s="21">
        <v>3097029.53</v>
      </c>
      <c r="D9" s="2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 t="s">
        <v>37</v>
      </c>
      <c r="C10" s="21">
        <v>11165</v>
      </c>
      <c r="D10" s="2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 t="s">
        <v>4</v>
      </c>
      <c r="C11" s="21">
        <v>45697.88</v>
      </c>
      <c r="D11" s="2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 t="s">
        <v>34</v>
      </c>
      <c r="C12" s="21"/>
      <c r="D12" s="2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 t="s">
        <v>5</v>
      </c>
      <c r="C13" s="21">
        <v>237186.26</v>
      </c>
      <c r="D13" s="2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 t="s">
        <v>35</v>
      </c>
      <c r="C14" s="21"/>
      <c r="D14" s="2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 t="s">
        <v>40</v>
      </c>
      <c r="C15" s="21"/>
      <c r="D15" s="2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1"/>
      <c r="B16" s="1" t="s">
        <v>6</v>
      </c>
      <c r="C16" s="21"/>
      <c r="D16" s="21"/>
      <c r="E16" s="1"/>
      <c r="F16" s="1"/>
      <c r="G16" s="1"/>
      <c r="H16" s="1"/>
      <c r="I16" s="1"/>
      <c r="J16" s="1"/>
      <c r="K16" s="14"/>
      <c r="L16" s="1"/>
      <c r="M16" s="1"/>
      <c r="N16" s="1"/>
      <c r="O16" s="1"/>
    </row>
    <row r="17" spans="1:15">
      <c r="A17" s="1"/>
      <c r="B17" s="1" t="s">
        <v>7</v>
      </c>
      <c r="C17" s="21"/>
      <c r="D17" s="2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 t="s">
        <v>8</v>
      </c>
      <c r="C18" s="21">
        <v>1179893</v>
      </c>
      <c r="D18" s="2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1"/>
      <c r="B19" s="1" t="s">
        <v>9</v>
      </c>
      <c r="C19" s="21"/>
      <c r="D19" s="2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 t="s">
        <v>59</v>
      </c>
      <c r="C20" s="21"/>
      <c r="D20" s="2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1"/>
      <c r="B21" s="1" t="s">
        <v>39</v>
      </c>
      <c r="C21" s="21"/>
      <c r="D21" s="2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 t="s">
        <v>10</v>
      </c>
      <c r="C22" s="21"/>
      <c r="D22" s="2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1"/>
      <c r="B23" s="1" t="s">
        <v>30</v>
      </c>
      <c r="C23" s="21"/>
      <c r="D23" s="2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25" t="s">
        <v>11</v>
      </c>
      <c r="D24" s="2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/>
      <c r="B25" s="1"/>
      <c r="C25" s="21">
        <f>SUM(C8:C23)</f>
        <v>4610971.67</v>
      </c>
      <c r="D25" s="2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8">
      <c r="A26" s="1"/>
      <c r="B26" s="1"/>
      <c r="C26" s="21"/>
      <c r="D26" s="26">
        <f>C5+C25</f>
        <v>7144766.8499999996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21"/>
      <c r="D27" s="2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2" t="s">
        <v>12</v>
      </c>
      <c r="B28" s="1"/>
      <c r="C28" s="21"/>
      <c r="D28" s="2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B29" s="1" t="s">
        <v>36</v>
      </c>
      <c r="C29" s="21">
        <f>-1956246.99-611824.47</f>
        <v>-2568071.46</v>
      </c>
      <c r="D29" s="2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B30" s="1" t="s">
        <v>13</v>
      </c>
      <c r="C30" s="21">
        <f>-1069330.08-C31</f>
        <v>-566558.24</v>
      </c>
      <c r="D30" s="21"/>
      <c r="E30" s="3"/>
      <c r="F30" s="3"/>
      <c r="G30" s="1"/>
      <c r="H30" s="1"/>
      <c r="I30" s="1"/>
      <c r="J30" s="1"/>
      <c r="K30" s="1"/>
      <c r="L30" s="1"/>
      <c r="M30" s="1"/>
      <c r="N30" s="1"/>
      <c r="O30" s="1"/>
    </row>
    <row r="31" spans="1:15">
      <c r="B31" s="1" t="s">
        <v>55</v>
      </c>
      <c r="C31" s="21">
        <v>-502771.84</v>
      </c>
      <c r="D31" s="21"/>
      <c r="E31" s="3"/>
      <c r="F31" s="3"/>
      <c r="G31" s="1"/>
      <c r="H31" s="1"/>
      <c r="I31" s="1"/>
      <c r="J31" s="1"/>
      <c r="K31" s="1"/>
      <c r="L31" s="1"/>
      <c r="M31" s="1"/>
      <c r="N31" s="1"/>
      <c r="O31" s="1"/>
    </row>
    <row r="32" spans="1:15">
      <c r="B32" s="1" t="s">
        <v>14</v>
      </c>
      <c r="C32" s="21"/>
      <c r="D32" s="2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>
      <c r="B33" s="1" t="s">
        <v>15</v>
      </c>
      <c r="C33" s="21"/>
      <c r="D33" s="2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B34" s="1" t="s">
        <v>31</v>
      </c>
      <c r="C34" s="21"/>
      <c r="D34" s="2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idden="1">
      <c r="B35" s="1"/>
      <c r="C35" s="21"/>
      <c r="D35" s="2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>
      <c r="B36" s="1"/>
      <c r="C36" s="21"/>
      <c r="D36" s="2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>
      <c r="A37" s="1"/>
      <c r="B37" s="1"/>
      <c r="C37" s="25" t="s">
        <v>11</v>
      </c>
      <c r="D37" s="2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>
      <c r="A38" s="1"/>
      <c r="B38" s="1"/>
      <c r="C38" s="21">
        <f>SUM(C29:C36)</f>
        <v>-3637401.54</v>
      </c>
      <c r="D38" s="2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8">
      <c r="A39" s="6"/>
      <c r="B39" s="1"/>
      <c r="C39" s="21"/>
      <c r="D39" s="26">
        <f>SUM(C38:C38)</f>
        <v>-3637401.54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>
      <c r="A40" s="1"/>
      <c r="B40" s="1"/>
      <c r="C40" s="21"/>
      <c r="D40" s="25" t="s">
        <v>11</v>
      </c>
      <c r="E40" s="1"/>
      <c r="F40" s="3"/>
      <c r="G40" s="1"/>
      <c r="H40" s="1"/>
      <c r="I40" s="1"/>
      <c r="J40" s="1"/>
      <c r="K40" s="1"/>
      <c r="L40" s="1"/>
      <c r="M40" s="1"/>
      <c r="N40" s="1"/>
      <c r="O40" s="1"/>
    </row>
    <row r="41" spans="1:15" ht="18">
      <c r="A41" s="2" t="s">
        <v>33</v>
      </c>
      <c r="B41" s="12">
        <v>38717</v>
      </c>
      <c r="C41" s="21"/>
      <c r="D41" s="26">
        <f>D26+D39</f>
        <v>3507365.3099999996</v>
      </c>
      <c r="E41" s="20"/>
      <c r="F41" s="3"/>
      <c r="G41" s="3"/>
      <c r="H41" s="1"/>
      <c r="I41" s="7"/>
      <c r="J41" s="1"/>
      <c r="K41" s="1"/>
      <c r="L41" s="1"/>
      <c r="M41" s="1"/>
      <c r="N41" s="1"/>
      <c r="O41" s="1"/>
    </row>
    <row r="42" spans="1:15">
      <c r="A42" s="6"/>
      <c r="B42" s="1"/>
      <c r="C42" s="22"/>
      <c r="D42" s="23" t="s">
        <v>16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>
      <c r="A43" s="1"/>
      <c r="B43" s="1"/>
      <c r="C43" s="15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>
      <c r="A44" s="1"/>
      <c r="B44" s="1"/>
      <c r="C44" s="15"/>
      <c r="D44" s="1"/>
      <c r="E44" s="1"/>
      <c r="G44" s="1"/>
      <c r="H44" s="1"/>
      <c r="I44" s="1"/>
      <c r="J44" s="1"/>
      <c r="K44" s="1"/>
      <c r="L44" s="1"/>
      <c r="M44" s="1"/>
      <c r="N44" s="1"/>
      <c r="O44" s="1"/>
    </row>
    <row r="45" spans="1:15">
      <c r="A45" s="2" t="s">
        <v>17</v>
      </c>
      <c r="B45" s="5"/>
      <c r="C45" s="15"/>
      <c r="D45" s="9" t="s">
        <v>18</v>
      </c>
      <c r="E45" s="32" t="s">
        <v>52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idden="1">
      <c r="A46" s="6" t="s">
        <v>19</v>
      </c>
      <c r="B46" s="1"/>
      <c r="C46" s="15">
        <v>0</v>
      </c>
      <c r="D46" s="17" t="s">
        <v>32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>
      <c r="A47" s="6" t="s">
        <v>50</v>
      </c>
      <c r="B47" s="30" t="s">
        <v>51</v>
      </c>
      <c r="C47" s="15">
        <v>2153161.64</v>
      </c>
      <c r="D47" s="17">
        <v>3.2099999999999997E-2</v>
      </c>
      <c r="E47" s="31" t="s">
        <v>32</v>
      </c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idden="1">
      <c r="A48" s="6" t="s">
        <v>38</v>
      </c>
      <c r="B48" s="30" t="s">
        <v>42</v>
      </c>
      <c r="C48" s="15"/>
      <c r="D48" s="17">
        <v>4.19E-2</v>
      </c>
      <c r="E48" s="33">
        <v>38693</v>
      </c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idden="1">
      <c r="A49" s="6" t="s">
        <v>38</v>
      </c>
      <c r="B49" s="30" t="s">
        <v>43</v>
      </c>
      <c r="C49" s="15"/>
      <c r="D49" s="17">
        <v>3.5700000000000003E-2</v>
      </c>
      <c r="E49" s="33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idden="1">
      <c r="A50" s="6" t="s">
        <v>38</v>
      </c>
      <c r="B50" s="30" t="s">
        <v>42</v>
      </c>
      <c r="C50" s="15"/>
      <c r="D50" s="17">
        <v>3.8100000000000002E-2</v>
      </c>
      <c r="E50" s="33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idden="1">
      <c r="A51" s="6" t="s">
        <v>38</v>
      </c>
      <c r="B51" s="30" t="s">
        <v>48</v>
      </c>
      <c r="C51" s="15"/>
      <c r="D51" s="17">
        <v>3.5499999999999997E-2</v>
      </c>
      <c r="E51" s="33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idden="1">
      <c r="A52" s="6" t="s">
        <v>38</v>
      </c>
      <c r="B52" s="30" t="s">
        <v>49</v>
      </c>
      <c r="C52" s="15"/>
      <c r="D52" s="17">
        <v>3.44E-2</v>
      </c>
      <c r="E52" s="33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idden="1">
      <c r="A53" s="6" t="s">
        <v>45</v>
      </c>
      <c r="B53" s="30" t="s">
        <v>47</v>
      </c>
      <c r="C53" s="15"/>
      <c r="D53" s="17">
        <v>3.5400000000000001E-2</v>
      </c>
      <c r="E53" s="33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idden="1">
      <c r="A54" s="6" t="s">
        <v>44</v>
      </c>
      <c r="B54" s="30" t="s">
        <v>46</v>
      </c>
      <c r="C54" s="15"/>
      <c r="D54" s="17">
        <v>3.4299999999999997E-2</v>
      </c>
      <c r="E54" s="33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>
      <c r="A55" s="6" t="s">
        <v>20</v>
      </c>
      <c r="B55" s="6"/>
      <c r="C55" s="15">
        <v>521808.24</v>
      </c>
      <c r="D55" s="17">
        <v>2.6329999999999999E-2</v>
      </c>
      <c r="E55" s="31" t="s">
        <v>32</v>
      </c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>
      <c r="A56" s="6" t="s">
        <v>21</v>
      </c>
      <c r="B56" s="1"/>
      <c r="C56" s="15">
        <f>585440.97+246954.46</f>
        <v>832395.42999999993</v>
      </c>
      <c r="D56" s="17" t="s">
        <v>57</v>
      </c>
      <c r="E56" s="31" t="s">
        <v>32</v>
      </c>
      <c r="F56" s="21"/>
      <c r="G56" s="1"/>
      <c r="H56" s="1"/>
      <c r="I56" s="1"/>
      <c r="J56" s="1"/>
      <c r="K56" s="1"/>
      <c r="L56" s="1"/>
      <c r="M56" s="1"/>
      <c r="N56" s="1"/>
      <c r="O56" s="1"/>
    </row>
    <row r="57" spans="1:15">
      <c r="A57" s="1"/>
      <c r="B57" s="1"/>
      <c r="C57" s="28" t="s">
        <v>11</v>
      </c>
      <c r="D57" s="18"/>
      <c r="E57" s="1"/>
      <c r="F57" s="21"/>
      <c r="G57" s="1"/>
      <c r="H57" s="1"/>
      <c r="I57" s="1"/>
      <c r="J57" s="1"/>
      <c r="K57" s="1"/>
      <c r="L57" s="1"/>
      <c r="M57" s="1"/>
      <c r="N57" s="1"/>
      <c r="O57" s="1"/>
    </row>
    <row r="58" spans="1:15">
      <c r="A58" s="4" t="s">
        <v>22</v>
      </c>
      <c r="B58" s="1"/>
      <c r="C58" s="15">
        <f>SUM(C46:C56)</f>
        <v>3507365.3099999996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>
      <c r="A59" s="1"/>
      <c r="B59" s="1"/>
      <c r="C59" s="24" t="s">
        <v>16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>
      <c r="A60" s="1"/>
      <c r="B60" s="1"/>
      <c r="C60" s="15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>
      <c r="A61" s="13" t="s">
        <v>23</v>
      </c>
      <c r="B61" s="13" t="s">
        <v>56</v>
      </c>
      <c r="C61" s="13" t="s">
        <v>60</v>
      </c>
      <c r="D61" s="13" t="s">
        <v>61</v>
      </c>
      <c r="E61" s="13" t="s">
        <v>62</v>
      </c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idden="1">
      <c r="A62" s="13" t="s">
        <v>24</v>
      </c>
      <c r="B62" s="29" t="s">
        <v>32</v>
      </c>
      <c r="C62" s="29" t="s">
        <v>32</v>
      </c>
      <c r="D62" s="29" t="s">
        <v>32</v>
      </c>
      <c r="E62" s="29" t="s">
        <v>32</v>
      </c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>
      <c r="A63" s="13" t="s">
        <v>25</v>
      </c>
      <c r="B63" s="29">
        <v>3.09E-2</v>
      </c>
      <c r="C63" s="29">
        <v>3.2599999999999997E-2</v>
      </c>
      <c r="D63" s="29">
        <v>3.2099999999999997E-2</v>
      </c>
      <c r="E63" s="29">
        <v>3.4799999999999998E-2</v>
      </c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idden="1">
      <c r="A64" s="13" t="s">
        <v>26</v>
      </c>
      <c r="B64" s="29">
        <v>2.7E-2</v>
      </c>
      <c r="C64" s="29">
        <v>2.7E-2</v>
      </c>
      <c r="D64" s="29">
        <v>2.7E-2</v>
      </c>
      <c r="E64" s="29">
        <v>2.7E-2</v>
      </c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idden="1">
      <c r="A65" s="13" t="s">
        <v>58</v>
      </c>
      <c r="B65" s="29">
        <v>3.5200000000000002E-2</v>
      </c>
      <c r="C65" s="29">
        <v>3.5200000000000002E-2</v>
      </c>
      <c r="D65" s="29">
        <v>3.5200000000000002E-2</v>
      </c>
      <c r="E65" s="29">
        <v>3.5200000000000002E-2</v>
      </c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idden="1">
      <c r="A66" s="13" t="s">
        <v>41</v>
      </c>
      <c r="B66" s="29">
        <v>3.5499999999999997E-2</v>
      </c>
      <c r="C66" s="29">
        <v>3.5499999999999997E-2</v>
      </c>
      <c r="D66" s="29">
        <v>3.5499999999999997E-2</v>
      </c>
      <c r="E66" s="29">
        <v>3.5499999999999997E-2</v>
      </c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>
      <c r="A67" s="13" t="s">
        <v>27</v>
      </c>
      <c r="B67" s="29">
        <v>2.4E-2</v>
      </c>
      <c r="C67" s="29">
        <v>2.4E-2</v>
      </c>
      <c r="D67" s="29">
        <v>2.6329999999999999E-2</v>
      </c>
      <c r="E67" s="29">
        <v>2.6499999999999999E-2</v>
      </c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>
      <c r="A68" s="13" t="s">
        <v>28</v>
      </c>
      <c r="B68" s="29">
        <v>2.7E-2</v>
      </c>
      <c r="C68" s="29">
        <v>2.87E-2</v>
      </c>
      <c r="D68" s="29">
        <v>2.87E-2</v>
      </c>
      <c r="E68" s="29">
        <v>3.2500000000000001E-2</v>
      </c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>
      <c r="A69" s="13" t="s">
        <v>29</v>
      </c>
      <c r="B69" s="10">
        <v>2.3800000000000002E-2</v>
      </c>
      <c r="C69" s="10">
        <v>2.3800000000000002E-2</v>
      </c>
      <c r="D69" s="10">
        <v>2.41E-2</v>
      </c>
      <c r="E69" s="10">
        <v>2.5600000000000001E-2</v>
      </c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>
      <c r="A70" s="1"/>
      <c r="B70" s="1"/>
      <c r="C70" s="15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>
      <c r="A71" s="1"/>
      <c r="B71" s="1"/>
      <c r="C71" s="15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>
      <c r="A72" s="1"/>
      <c r="B72" s="1"/>
      <c r="C72" s="15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>
      <c r="A73" s="1"/>
      <c r="B73" s="1"/>
      <c r="C73" s="15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>
      <c r="A74" s="1"/>
      <c r="B74" s="1"/>
      <c r="C74" s="15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>
      <c r="A75" s="1"/>
      <c r="B75" s="1"/>
      <c r="C75" s="15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>
      <c r="A76" s="1"/>
      <c r="B76" s="1"/>
      <c r="C76" s="15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>
      <c r="A77" s="1"/>
      <c r="B77" s="1"/>
      <c r="C77" s="15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>
      <c r="A78" s="1"/>
      <c r="B78" s="1"/>
      <c r="C78" s="15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>
      <c r="A79" s="1"/>
      <c r="B79" s="1"/>
      <c r="C79" s="15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>
      <c r="A80" s="1"/>
      <c r="B80" s="1"/>
      <c r="C80" s="15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>
      <c r="A81" s="1"/>
      <c r="B81" s="1"/>
      <c r="C81" s="15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>
      <c r="A82" s="1"/>
      <c r="B82" s="1"/>
      <c r="C82" s="15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>
      <c r="A83" s="1"/>
      <c r="B83" s="1"/>
      <c r="C83" s="15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>
      <c r="A84" s="1"/>
      <c r="B84" s="1"/>
      <c r="C84" s="15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>
      <c r="A85" s="1"/>
      <c r="B85" s="1"/>
      <c r="C85" s="15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>
      <c r="A86" s="1"/>
      <c r="B86" s="1"/>
      <c r="C86" s="15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>
      <c r="A87" s="1"/>
      <c r="B87" s="1"/>
      <c r="C87" s="15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>
      <c r="A88" s="1"/>
      <c r="B88" s="1"/>
      <c r="C88" s="15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>
      <c r="A89" s="1"/>
      <c r="B89" s="1"/>
      <c r="C89" s="15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>
      <c r="A90" s="1"/>
      <c r="B90" s="1"/>
      <c r="C90" s="15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>
      <c r="A91" s="1"/>
      <c r="B91" s="1"/>
      <c r="C91" s="15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>
      <c r="A92" s="1"/>
      <c r="B92" s="1"/>
      <c r="C92" s="15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>
      <c r="A93" s="1"/>
      <c r="B93" s="1"/>
      <c r="C93" s="15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>
      <c r="A94" s="1"/>
      <c r="B94" s="1"/>
      <c r="C94" s="15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>
      <c r="A95" s="1"/>
      <c r="B95" s="1"/>
      <c r="C95" s="15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>
      <c r="A96" s="1"/>
      <c r="B96" s="1"/>
      <c r="C96" s="15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>
      <c r="A97" s="1"/>
      <c r="B97" s="1"/>
      <c r="C97" s="15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>
      <c r="A98" s="1"/>
      <c r="B98" s="1"/>
      <c r="C98" s="15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>
      <c r="A99" s="1"/>
      <c r="B99" s="1"/>
      <c r="C99" s="15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>
      <c r="A100" s="1"/>
      <c r="B100" s="1"/>
      <c r="C100" s="15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>
      <c r="A101" s="1"/>
      <c r="B101" s="1"/>
      <c r="C101" s="15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>
      <c r="A102" s="1"/>
      <c r="B102" s="1"/>
      <c r="C102" s="15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>
      <c r="A103" s="1"/>
      <c r="B103" s="1"/>
      <c r="C103" s="15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>
      <c r="A104" s="1"/>
      <c r="B104" s="1"/>
      <c r="C104" s="15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>
      <c r="A105" s="1"/>
      <c r="B105" s="1"/>
      <c r="C105" s="15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>
      <c r="A106" s="1"/>
      <c r="B106" s="1"/>
      <c r="C106" s="15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>
      <c r="A107" s="1"/>
      <c r="B107" s="1"/>
      <c r="C107" s="15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>
      <c r="A108" s="1"/>
      <c r="B108" s="1"/>
      <c r="C108" s="15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>
      <c r="A109" s="1"/>
      <c r="B109" s="1"/>
      <c r="C109" s="15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>
      <c r="A110" s="1"/>
      <c r="B110" s="1"/>
      <c r="C110" s="15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>
      <c r="A111" s="1"/>
      <c r="B111" s="1"/>
      <c r="C111" s="15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>
      <c r="A112" s="1"/>
      <c r="B112" s="1"/>
      <c r="C112" s="15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>
      <c r="A113" s="1"/>
      <c r="B113" s="1"/>
      <c r="C113" s="15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>
      <c r="A114" s="1"/>
      <c r="B114" s="1"/>
      <c r="C114" s="15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>
      <c r="A115" s="1"/>
      <c r="B115" s="1"/>
      <c r="C115" s="15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>
      <c r="A116" s="1"/>
      <c r="B116" s="1"/>
      <c r="C116" s="15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>
      <c r="A117" s="1"/>
      <c r="B117" s="1"/>
      <c r="C117" s="15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>
      <c r="A118" s="1"/>
      <c r="B118" s="1"/>
      <c r="C118" s="15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>
      <c r="A119" s="1"/>
      <c r="B119" s="1"/>
      <c r="C119" s="15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>
      <c r="A120" s="1"/>
      <c r="B120" s="1"/>
      <c r="C120" s="15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>
      <c r="A121" s="1"/>
      <c r="B121" s="1"/>
      <c r="C121" s="15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>
      <c r="A122" s="1"/>
      <c r="B122" s="1"/>
      <c r="C122" s="15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>
      <c r="A123" s="1"/>
      <c r="B123" s="1"/>
      <c r="C123" s="15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>
      <c r="A124" s="1"/>
      <c r="B124" s="1"/>
      <c r="C124" s="15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>
      <c r="A125" s="1"/>
      <c r="B125" s="1"/>
      <c r="C125" s="15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>
      <c r="A126" s="1"/>
      <c r="B126" s="1"/>
      <c r="C126" s="15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>
      <c r="A127" s="1"/>
      <c r="B127" s="1"/>
      <c r="C127" s="15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</sheetData>
  <mergeCells count="3">
    <mergeCell ref="A2:E2"/>
    <mergeCell ref="A3:E3"/>
    <mergeCell ref="A1:E1"/>
  </mergeCells>
  <phoneticPr fontId="7" type="noConversion"/>
  <printOptions horizontalCentered="1" verticalCentered="1"/>
  <pageMargins left="0.5" right="0.5" top="0.5" bottom="0.5" header="0.5" footer="0.25"/>
  <pageSetup scale="80" orientation="portrait" r:id="rId1"/>
  <headerFooter alignWithMargins="0">
    <oddFooter>&amp;L&amp;D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cashflow 12 05</vt:lpstr>
      <vt:lpstr>'cashflow 12 05'!Print_Area</vt:lpstr>
    </vt:vector>
  </TitlesOfParts>
  <Company>BPS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BPS</dc:creator>
  <cp:lastModifiedBy>pat</cp:lastModifiedBy>
  <cp:lastPrinted>2005-11-09T12:56:28Z</cp:lastPrinted>
  <dcterms:created xsi:type="dcterms:W3CDTF">2000-10-13T21:01:00Z</dcterms:created>
  <dcterms:modified xsi:type="dcterms:W3CDTF">2013-03-07T15:39:23Z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1031415638</vt:i4>
  </property>
  <property fmtid="{D5CDD505-2E9C-101B-9397-08002B2CF9AE}" pid="3" name="_EmailSubject">
    <vt:lpwstr>Please post</vt:lpwstr>
  </property>
  <property fmtid="{D5CDD505-2E9C-101B-9397-08002B2CF9AE}" pid="4" name="_AuthorEmail">
    <vt:lpwstr>dmartell@msbo.org</vt:lpwstr>
  </property>
  <property fmtid="{D5CDD505-2E9C-101B-9397-08002B2CF9AE}" pid="5" name="_AuthorEmailDisplayName">
    <vt:lpwstr>David Martell</vt:lpwstr>
  </property>
  <property fmtid="{D5CDD505-2E9C-101B-9397-08002B2CF9AE}" pid="6" name="_PreviousAdHocReviewCycleID">
    <vt:i4>-858448926</vt:i4>
  </property>
  <property fmtid="{D5CDD505-2E9C-101B-9397-08002B2CF9AE}" pid="7" name="_ReviewingToolsShownOnce">
    <vt:lpwstr/>
  </property>
</Properties>
</file>