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40" yWindow="600" windowWidth="8640" windowHeight="3600"/>
  </bookViews>
  <sheets>
    <sheet name="Sheet 1" sheetId="1" r:id="rId1"/>
  </sheets>
  <definedNames>
    <definedName name="_1">'Sheet 1'!$B$13:$M$31</definedName>
    <definedName name="_xlnm.Print_Area" localSheetId="0">'Sheet 1'!$A$1:$L$30</definedName>
    <definedName name="_xlnm.Print_Titles" localSheetId="0">'Sheet 1'!$1:$6</definedName>
    <definedName name="Print_Titles_MI" localSheetId="0">'Sheet 1'!$1:$6</definedName>
  </definedNames>
  <calcPr calcId="145621" fullCalcOnLoad="1"/>
</workbook>
</file>

<file path=xl/calcChain.xml><?xml version="1.0" encoding="utf-8"?>
<calcChain xmlns="http://schemas.openxmlformats.org/spreadsheetml/2006/main">
  <c r="J9" i="1" l="1"/>
  <c r="J10" i="1"/>
  <c r="J8" i="1"/>
  <c r="K8" i="1" s="1"/>
  <c r="J23" i="1"/>
  <c r="K23" i="1" s="1"/>
  <c r="K27" i="1" s="1"/>
  <c r="J7" i="1"/>
  <c r="J11" i="1" s="1"/>
  <c r="J30" i="1" s="1"/>
  <c r="L25" i="1"/>
  <c r="K25" i="1"/>
  <c r="L24" i="1"/>
  <c r="K24" i="1"/>
  <c r="L23" i="1"/>
  <c r="I11" i="1"/>
  <c r="I17" i="1"/>
  <c r="I27" i="1"/>
  <c r="I30" i="1" s="1"/>
  <c r="I20" i="1"/>
  <c r="J17" i="1"/>
  <c r="J20" i="1"/>
  <c r="K10" i="1"/>
  <c r="K9" i="1"/>
  <c r="K13" i="1"/>
  <c r="K14" i="1"/>
  <c r="K15" i="1"/>
  <c r="K26" i="1"/>
  <c r="K22" i="1"/>
  <c r="K19" i="1"/>
  <c r="K20" i="1" s="1"/>
  <c r="L10" i="1"/>
  <c r="L7" i="1"/>
  <c r="L8" i="1"/>
  <c r="L9" i="1"/>
  <c r="L13" i="1"/>
  <c r="L14" i="1"/>
  <c r="L15" i="1"/>
  <c r="L22" i="1"/>
  <c r="L26" i="1"/>
  <c r="L19" i="1"/>
  <c r="L20" i="1"/>
  <c r="H11" i="1"/>
  <c r="H17" i="1"/>
  <c r="H27" i="1"/>
  <c r="H30" i="1" s="1"/>
  <c r="H20" i="1"/>
  <c r="M30" i="1"/>
  <c r="N30" i="1"/>
  <c r="J27" i="1"/>
  <c r="L27" i="1"/>
  <c r="L17" i="1"/>
  <c r="K17" i="1"/>
  <c r="L11" i="1"/>
  <c r="L30" i="1"/>
  <c r="K7" i="1" l="1"/>
  <c r="K11" i="1" s="1"/>
  <c r="K30" i="1" s="1"/>
</calcChain>
</file>

<file path=xl/comments1.xml><?xml version="1.0" encoding="utf-8"?>
<comments xmlns="http://schemas.openxmlformats.org/spreadsheetml/2006/main">
  <authors>
    <author>Jim Graham</author>
  </authors>
  <commentList>
    <comment ref="J11" authorId="0">
      <text>
        <r>
          <rPr>
            <b/>
            <sz val="8"/>
            <color indexed="81"/>
            <rFont val="Tahoma"/>
            <family val="2"/>
          </rPr>
          <t>Jim Graham: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less 8300 plus 2413, 3990, and 2993.
</t>
        </r>
      </text>
    </comment>
  </commentList>
</comments>
</file>

<file path=xl/sharedStrings.xml><?xml version="1.0" encoding="utf-8"?>
<sst xmlns="http://schemas.openxmlformats.org/spreadsheetml/2006/main" count="96" uniqueCount="46">
  <si>
    <t>Project</t>
  </si>
  <si>
    <t>Estimated</t>
  </si>
  <si>
    <t xml:space="preserve"> </t>
  </si>
  <si>
    <t>Adjusted</t>
  </si>
  <si>
    <t>Amount</t>
  </si>
  <si>
    <t>Code</t>
  </si>
  <si>
    <t>Responsible</t>
  </si>
  <si>
    <t>Completion</t>
  </si>
  <si>
    <t>Budget</t>
  </si>
  <si>
    <t>Paid To</t>
  </si>
  <si>
    <t>Balance To</t>
  </si>
  <si>
    <t>Location</t>
  </si>
  <si>
    <t>Number</t>
  </si>
  <si>
    <t>Party</t>
  </si>
  <si>
    <t>Task Description</t>
  </si>
  <si>
    <t>Date</t>
  </si>
  <si>
    <t>Complete</t>
  </si>
  <si>
    <t>Variance</t>
  </si>
  <si>
    <t>Comments</t>
  </si>
  <si>
    <t>District Wide</t>
  </si>
  <si>
    <t>-</t>
  </si>
  <si>
    <t>Contractor</t>
  </si>
  <si>
    <t>Completed</t>
  </si>
  <si>
    <t>DISTRICT WIDE TOTAL</t>
  </si>
  <si>
    <t>High School</t>
  </si>
  <si>
    <t>4/1/98</t>
  </si>
  <si>
    <t>Both</t>
  </si>
  <si>
    <t>Waiting on paint order</t>
  </si>
  <si>
    <t>HIGH SCHOOL TOTAL</t>
  </si>
  <si>
    <t>MIDDLE SCHOOL TOTAL</t>
  </si>
  <si>
    <t>TOTALS</t>
  </si>
  <si>
    <t>In Durant Project</t>
  </si>
  <si>
    <t>D=done</t>
  </si>
  <si>
    <t>I=incomplete</t>
  </si>
  <si>
    <t>I</t>
  </si>
  <si>
    <t>C</t>
  </si>
  <si>
    <t>Capital Site Improvement Projects</t>
  </si>
  <si>
    <t>Elementary School</t>
  </si>
  <si>
    <t>ELEMENTARY SCHOOL TOTAL</t>
  </si>
  <si>
    <t>Project 1</t>
  </si>
  <si>
    <t>Project 2</t>
  </si>
  <si>
    <t>Project 3</t>
  </si>
  <si>
    <t>Project 4</t>
  </si>
  <si>
    <t>Middle School</t>
  </si>
  <si>
    <t>Proejct 2</t>
  </si>
  <si>
    <t>Status Report as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</si>
</sst>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  <numFmt numFmtId="168" formatCode="_(* #,##0_);_(* \(#,##0\);_(* &quot;-&quot;??_);_(@_)"/>
  </numFmts>
  <fonts count="7" x14ac:knownFonts="1">
    <font>
      <sz val="12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indexed="81"/>
      <name val="Tahoma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medium">
        <color indexed="55"/>
      </top>
      <bottom style="thin">
        <color indexed="55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55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5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5">
    <xf numFmtId="5" fontId="0" fillId="0" borderId="0" xfId="0"/>
    <xf numFmtId="5" fontId="5" fillId="0" borderId="0" xfId="0" applyFont="1" applyBorder="1" applyAlignment="1">
      <alignment horizontal="center"/>
    </xf>
    <xf numFmtId="5" fontId="5" fillId="0" borderId="1" xfId="0" applyFont="1" applyBorder="1"/>
    <xf numFmtId="5" fontId="5" fillId="0" borderId="2" xfId="0" applyFont="1" applyBorder="1"/>
    <xf numFmtId="5" fontId="6" fillId="0" borderId="3" xfId="0" applyFont="1" applyBorder="1" applyAlignment="1">
      <alignment horizontal="center"/>
    </xf>
    <xf numFmtId="5" fontId="6" fillId="0" borderId="4" xfId="0" applyFont="1" applyBorder="1" applyAlignment="1">
      <alignment horizontal="center"/>
    </xf>
    <xf numFmtId="5" fontId="6" fillId="0" borderId="5" xfId="0" applyFont="1" applyBorder="1" applyAlignment="1">
      <alignment horizontal="center"/>
    </xf>
    <xf numFmtId="5" fontId="6" fillId="0" borderId="6" xfId="0" applyFont="1" applyBorder="1" applyAlignment="1">
      <alignment horizontal="center"/>
    </xf>
    <xf numFmtId="5" fontId="6" fillId="0" borderId="0" xfId="0" applyFont="1" applyBorder="1" applyAlignment="1">
      <alignment horizontal="center"/>
    </xf>
    <xf numFmtId="5" fontId="6" fillId="0" borderId="1" xfId="0" applyFont="1" applyBorder="1"/>
    <xf numFmtId="5" fontId="6" fillId="0" borderId="7" xfId="0" applyFont="1" applyBorder="1" applyAlignment="1">
      <alignment horizontal="center"/>
    </xf>
    <xf numFmtId="5" fontId="6" fillId="0" borderId="2" xfId="0" applyFont="1" applyBorder="1"/>
    <xf numFmtId="5" fontId="6" fillId="0" borderId="8" xfId="0" applyFont="1" applyBorder="1" applyAlignment="1">
      <alignment horizontal="center"/>
    </xf>
    <xf numFmtId="5" fontId="6" fillId="0" borderId="9" xfId="0" applyFont="1" applyBorder="1" applyAlignment="1">
      <alignment horizontal="center"/>
    </xf>
    <xf numFmtId="5" fontId="6" fillId="0" borderId="10" xfId="0" applyFont="1" applyBorder="1" applyAlignment="1">
      <alignment horizontal="center"/>
    </xf>
    <xf numFmtId="5" fontId="6" fillId="0" borderId="2" xfId="0" applyFont="1" applyBorder="1" applyAlignment="1">
      <alignment horizontal="center"/>
    </xf>
    <xf numFmtId="5" fontId="6" fillId="0" borderId="11" xfId="0" applyFont="1" applyBorder="1" applyAlignment="1">
      <alignment horizontal="center"/>
    </xf>
    <xf numFmtId="5" fontId="6" fillId="0" borderId="1" xfId="0" applyFont="1" applyBorder="1" applyAlignment="1">
      <alignment horizontal="center"/>
    </xf>
    <xf numFmtId="5" fontId="5" fillId="2" borderId="12" xfId="0" applyFont="1" applyFill="1" applyBorder="1" applyAlignment="1">
      <alignment horizontal="left"/>
    </xf>
    <xf numFmtId="0" fontId="5" fillId="0" borderId="12" xfId="0" applyNumberFormat="1" applyFont="1" applyBorder="1" applyAlignment="1">
      <alignment horizontal="center"/>
    </xf>
    <xf numFmtId="5" fontId="5" fillId="0" borderId="12" xfId="0" quotePrefix="1" applyFont="1" applyBorder="1" applyAlignment="1">
      <alignment horizontal="center"/>
    </xf>
    <xf numFmtId="37" fontId="5" fillId="0" borderId="12" xfId="0" applyNumberFormat="1" applyFont="1" applyBorder="1" applyAlignment="1">
      <alignment horizontal="left"/>
    </xf>
    <xf numFmtId="5" fontId="5" fillId="0" borderId="12" xfId="0" applyFont="1" applyBorder="1" applyAlignment="1">
      <alignment horizontal="center"/>
    </xf>
    <xf numFmtId="5" fontId="5" fillId="0" borderId="12" xfId="0" applyFont="1" applyBorder="1" applyAlignment="1">
      <alignment horizontal="left"/>
    </xf>
    <xf numFmtId="165" fontId="5" fillId="0" borderId="12" xfId="2" applyNumberFormat="1" applyFont="1" applyBorder="1" applyAlignment="1">
      <alignment horizontal="right"/>
    </xf>
    <xf numFmtId="165" fontId="5" fillId="0" borderId="12" xfId="2" applyNumberFormat="1" applyFont="1" applyFill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5" fontId="5" fillId="0" borderId="1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5" fontId="5" fillId="0" borderId="12" xfId="0" applyFont="1" applyBorder="1"/>
    <xf numFmtId="168" fontId="5" fillId="0" borderId="12" xfId="1" applyNumberFormat="1" applyFont="1" applyBorder="1" applyAlignment="1">
      <alignment horizontal="right"/>
    </xf>
    <xf numFmtId="168" fontId="5" fillId="0" borderId="12" xfId="1" applyNumberFormat="1" applyFont="1" applyBorder="1" applyAlignment="1">
      <alignment horizontal="center"/>
    </xf>
    <xf numFmtId="168" fontId="5" fillId="0" borderId="12" xfId="1" applyNumberFormat="1" applyFont="1" applyBorder="1"/>
    <xf numFmtId="1" fontId="5" fillId="0" borderId="12" xfId="0" applyNumberFormat="1" applyFont="1" applyBorder="1" applyAlignment="1">
      <alignment horizontal="left"/>
    </xf>
    <xf numFmtId="5" fontId="5" fillId="0" borderId="12" xfId="0" applyFont="1" applyFill="1" applyBorder="1" applyAlignment="1">
      <alignment wrapText="1"/>
    </xf>
    <xf numFmtId="168" fontId="5" fillId="0" borderId="3" xfId="1" applyNumberFormat="1" applyFont="1" applyBorder="1" applyAlignment="1">
      <alignment horizontal="right"/>
    </xf>
    <xf numFmtId="168" fontId="5" fillId="0" borderId="3" xfId="1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5" fontId="5" fillId="0" borderId="0" xfId="0" quotePrefix="1" applyFont="1" applyBorder="1" applyAlignment="1">
      <alignment horizontal="center"/>
    </xf>
    <xf numFmtId="37" fontId="5" fillId="0" borderId="0" xfId="0" applyNumberFormat="1" applyFont="1" applyBorder="1" applyAlignment="1">
      <alignment horizontal="left"/>
    </xf>
    <xf numFmtId="5" fontId="5" fillId="0" borderId="0" xfId="0" applyFont="1" applyFill="1" applyBorder="1" applyAlignment="1">
      <alignment horizontal="center"/>
    </xf>
    <xf numFmtId="165" fontId="5" fillId="0" borderId="13" xfId="2" applyNumberFormat="1" applyFont="1" applyFill="1" applyBorder="1" applyAlignment="1"/>
    <xf numFmtId="165" fontId="5" fillId="0" borderId="2" xfId="2" applyNumberFormat="1" applyFont="1" applyFill="1" applyBorder="1" applyAlignment="1"/>
    <xf numFmtId="5" fontId="5" fillId="0" borderId="14" xfId="0" applyFont="1" applyBorder="1" applyAlignment="1">
      <alignment horizontal="center"/>
    </xf>
    <xf numFmtId="165" fontId="5" fillId="2" borderId="15" xfId="2" applyNumberFormat="1" applyFont="1" applyFill="1" applyBorder="1" applyAlignment="1">
      <alignment horizontal="center"/>
    </xf>
    <xf numFmtId="5" fontId="5" fillId="0" borderId="15" xfId="0" applyFont="1" applyBorder="1" applyAlignment="1">
      <alignment horizontal="center"/>
    </xf>
    <xf numFmtId="5" fontId="5" fillId="0" borderId="2" xfId="0" applyFont="1" applyBorder="1" applyAlignment="1">
      <alignment horizontal="center"/>
    </xf>
    <xf numFmtId="165" fontId="5" fillId="0" borderId="12" xfId="2" applyNumberFormat="1" applyFont="1" applyFill="1" applyBorder="1" applyAlignment="1"/>
    <xf numFmtId="165" fontId="5" fillId="0" borderId="12" xfId="0" applyNumberFormat="1" applyFont="1" applyFill="1" applyBorder="1"/>
    <xf numFmtId="165" fontId="5" fillId="0" borderId="12" xfId="0" applyNumberFormat="1" applyFont="1" applyBorder="1"/>
    <xf numFmtId="5" fontId="5" fillId="0" borderId="10" xfId="0" applyFont="1" applyBorder="1"/>
    <xf numFmtId="168" fontId="5" fillId="0" borderId="12" xfId="1" applyNumberFormat="1" applyFont="1" applyFill="1" applyBorder="1" applyAlignment="1"/>
    <xf numFmtId="168" fontId="5" fillId="0" borderId="12" xfId="1" applyNumberFormat="1" applyFont="1" applyFill="1" applyBorder="1"/>
    <xf numFmtId="5" fontId="5" fillId="0" borderId="0" xfId="0" applyFont="1" applyBorder="1"/>
    <xf numFmtId="5" fontId="5" fillId="0" borderId="5" xfId="0" applyFont="1" applyBorder="1"/>
    <xf numFmtId="5" fontId="5" fillId="0" borderId="5" xfId="0" applyFont="1" applyBorder="1" applyAlignment="1">
      <alignment horizontal="center"/>
    </xf>
    <xf numFmtId="5" fontId="5" fillId="0" borderId="16" xfId="0" applyFont="1" applyBorder="1" applyAlignment="1">
      <alignment horizontal="center"/>
    </xf>
    <xf numFmtId="165" fontId="5" fillId="0" borderId="13" xfId="2" applyNumberFormat="1" applyFont="1" applyBorder="1"/>
    <xf numFmtId="165" fontId="5" fillId="0" borderId="2" xfId="2" applyNumberFormat="1" applyFont="1" applyBorder="1" applyAlignment="1">
      <alignment horizontal="center"/>
    </xf>
    <xf numFmtId="165" fontId="5" fillId="0" borderId="0" xfId="2" applyNumberFormat="1" applyFont="1" applyBorder="1"/>
    <xf numFmtId="0" fontId="5" fillId="0" borderId="17" xfId="0" applyNumberFormat="1" applyFont="1" applyBorder="1" applyAlignment="1">
      <alignment horizontal="center"/>
    </xf>
    <xf numFmtId="168" fontId="5" fillId="0" borderId="3" xfId="1" applyNumberFormat="1" applyFont="1" applyFill="1" applyBorder="1" applyAlignment="1"/>
    <xf numFmtId="168" fontId="5" fillId="0" borderId="3" xfId="1" applyNumberFormat="1" applyFont="1" applyBorder="1"/>
    <xf numFmtId="5" fontId="5" fillId="0" borderId="16" xfId="0" applyFont="1" applyBorder="1"/>
    <xf numFmtId="5" fontId="5" fillId="0" borderId="6" xfId="0" applyFont="1" applyBorder="1" applyAlignment="1">
      <alignment horizontal="center"/>
    </xf>
    <xf numFmtId="5" fontId="5" fillId="0" borderId="14" xfId="0" applyFont="1" applyBorder="1"/>
    <xf numFmtId="165" fontId="5" fillId="2" borderId="14" xfId="2" applyNumberFormat="1" applyFont="1" applyFill="1" applyBorder="1"/>
    <xf numFmtId="165" fontId="5" fillId="0" borderId="12" xfId="2" applyNumberFormat="1" applyFont="1" applyBorder="1"/>
    <xf numFmtId="165" fontId="5" fillId="0" borderId="12" xfId="2" applyNumberFormat="1" applyFont="1" applyBorder="1" applyAlignment="1">
      <alignment horizontal="center"/>
    </xf>
    <xf numFmtId="5" fontId="5" fillId="0" borderId="18" xfId="0" applyFont="1" applyBorder="1"/>
    <xf numFmtId="5" fontId="5" fillId="0" borderId="19" xfId="0" applyFont="1" applyBorder="1"/>
    <xf numFmtId="5" fontId="5" fillId="0" borderId="20" xfId="0" applyFont="1" applyBorder="1" applyAlignment="1">
      <alignment horizontal="center"/>
    </xf>
    <xf numFmtId="165" fontId="5" fillId="2" borderId="21" xfId="2" applyNumberFormat="1" applyFont="1" applyFill="1" applyBorder="1"/>
    <xf numFmtId="5" fontId="5" fillId="0" borderId="21" xfId="0" applyFont="1" applyBorder="1"/>
    <xf numFmtId="5" fontId="5" fillId="0" borderId="13" xfId="0" applyFont="1" applyBorder="1"/>
    <xf numFmtId="5" fontId="5" fillId="0" borderId="13" xfId="0" applyFont="1" applyBorder="1" applyAlignment="1">
      <alignment horizontal="center"/>
    </xf>
    <xf numFmtId="165" fontId="5" fillId="0" borderId="1" xfId="2" applyNumberFormat="1" applyFont="1" applyBorder="1"/>
    <xf numFmtId="165" fontId="5" fillId="0" borderId="2" xfId="2" applyNumberFormat="1" applyFont="1" applyBorder="1"/>
    <xf numFmtId="5" fontId="5" fillId="0" borderId="22" xfId="0" applyFont="1" applyBorder="1"/>
    <xf numFmtId="5" fontId="5" fillId="0" borderId="22" xfId="0" applyFont="1" applyBorder="1" applyAlignment="1">
      <alignment horizontal="center"/>
    </xf>
    <xf numFmtId="5" fontId="5" fillId="2" borderId="22" xfId="0" applyFont="1" applyFill="1" applyBorder="1"/>
    <xf numFmtId="5" fontId="5" fillId="0" borderId="0" xfId="0" applyFont="1" applyBorder="1" applyAlignment="1">
      <alignment horizontal="center"/>
    </xf>
    <xf numFmtId="5" fontId="5" fillId="0" borderId="0" xfId="0" applyFont="1" applyAlignment="1"/>
    <xf numFmtId="5" fontId="5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N31"/>
  <sheetViews>
    <sheetView tabSelected="1" defaultGridColor="0" colorId="22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12" sqref="F12"/>
    </sheetView>
  </sheetViews>
  <sheetFormatPr defaultColWidth="9.77734375" defaultRowHeight="14.25" x14ac:dyDescent="0.2"/>
  <cols>
    <col min="1" max="1" width="14.5546875" style="3" bestFit="1" customWidth="1"/>
    <col min="2" max="2" width="1.6640625" style="3" bestFit="1" customWidth="1"/>
    <col min="3" max="3" width="7" style="3" bestFit="1" customWidth="1"/>
    <col min="4" max="4" width="2.21875" style="3" bestFit="1" customWidth="1"/>
    <col min="5" max="5" width="10.6640625" style="3" bestFit="1" customWidth="1"/>
    <col min="6" max="6" width="25" style="3" bestFit="1" customWidth="1"/>
    <col min="7" max="7" width="9.77734375" style="3" bestFit="1" customWidth="1"/>
    <col min="8" max="10" width="7.6640625" style="3" bestFit="1" customWidth="1"/>
    <col min="11" max="11" width="9.6640625" style="3" bestFit="1" customWidth="1"/>
    <col min="12" max="12" width="7.5546875" style="3" bestFit="1" customWidth="1"/>
    <col min="13" max="13" width="16.6640625" style="3" bestFit="1" customWidth="1"/>
    <col min="14" max="14" width="10.88671875" style="3" bestFit="1" customWidth="1"/>
    <col min="15" max="16384" width="9.77734375" style="3"/>
  </cols>
  <sheetData>
    <row r="1" spans="1:14" x14ac:dyDescent="0.2">
      <c r="A1" s="82" t="s">
        <v>36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2"/>
    </row>
    <row r="2" spans="1:14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2"/>
    </row>
    <row r="3" spans="1:14" x14ac:dyDescent="0.2">
      <c r="A3" s="84" t="s">
        <v>45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2"/>
    </row>
    <row r="4" spans="1:14" s="11" customFormat="1" ht="15" x14ac:dyDescent="0.25">
      <c r="A4" s="4"/>
      <c r="B4" s="5"/>
      <c r="C4" s="6" t="s">
        <v>0</v>
      </c>
      <c r="D4" s="7"/>
      <c r="E4" s="8"/>
      <c r="F4" s="4"/>
      <c r="G4" s="8" t="s">
        <v>1</v>
      </c>
      <c r="H4" s="4" t="s">
        <v>2</v>
      </c>
      <c r="I4" s="4" t="s">
        <v>3</v>
      </c>
      <c r="J4" s="4" t="s">
        <v>4</v>
      </c>
      <c r="K4" s="4"/>
      <c r="L4" s="4"/>
      <c r="M4" s="9"/>
      <c r="N4" s="10" t="s">
        <v>5</v>
      </c>
    </row>
    <row r="5" spans="1:14" s="11" customFormat="1" ht="15" x14ac:dyDescent="0.25">
      <c r="A5" s="12"/>
      <c r="B5" s="13"/>
      <c r="C5" s="8" t="s">
        <v>5</v>
      </c>
      <c r="D5" s="14"/>
      <c r="E5" s="8" t="s">
        <v>6</v>
      </c>
      <c r="F5" s="12"/>
      <c r="G5" s="8" t="s">
        <v>7</v>
      </c>
      <c r="H5" s="12" t="s">
        <v>8</v>
      </c>
      <c r="I5" s="12" t="s">
        <v>0</v>
      </c>
      <c r="J5" s="12" t="s">
        <v>9</v>
      </c>
      <c r="K5" s="12" t="s">
        <v>10</v>
      </c>
      <c r="L5" s="12" t="s">
        <v>8</v>
      </c>
      <c r="M5" s="9"/>
      <c r="N5" s="15" t="s">
        <v>32</v>
      </c>
    </row>
    <row r="6" spans="1:14" s="11" customFormat="1" ht="15" x14ac:dyDescent="0.25">
      <c r="A6" s="16" t="s">
        <v>11</v>
      </c>
      <c r="B6" s="13"/>
      <c r="C6" s="8" t="s">
        <v>12</v>
      </c>
      <c r="D6" s="14"/>
      <c r="E6" s="8" t="s">
        <v>13</v>
      </c>
      <c r="F6" s="12" t="s">
        <v>14</v>
      </c>
      <c r="G6" s="8" t="s">
        <v>15</v>
      </c>
      <c r="H6" s="12" t="s">
        <v>4</v>
      </c>
      <c r="I6" s="12" t="s">
        <v>4</v>
      </c>
      <c r="J6" s="12" t="s">
        <v>15</v>
      </c>
      <c r="K6" s="12" t="s">
        <v>16</v>
      </c>
      <c r="L6" s="12" t="s">
        <v>17</v>
      </c>
      <c r="M6" s="17" t="s">
        <v>18</v>
      </c>
      <c r="N6" s="15" t="s">
        <v>33</v>
      </c>
    </row>
    <row r="7" spans="1:14" x14ac:dyDescent="0.2">
      <c r="A7" s="18" t="s">
        <v>19</v>
      </c>
      <c r="B7" s="19">
        <v>0</v>
      </c>
      <c r="C7" s="20" t="s">
        <v>20</v>
      </c>
      <c r="D7" s="21">
        <v>1</v>
      </c>
      <c r="E7" s="22" t="s">
        <v>21</v>
      </c>
      <c r="F7" s="23" t="s">
        <v>39</v>
      </c>
      <c r="G7" s="22"/>
      <c r="H7" s="24">
        <v>10000</v>
      </c>
      <c r="I7" s="24">
        <v>17500</v>
      </c>
      <c r="J7" s="25">
        <f>9882+5580+2000</f>
        <v>17462</v>
      </c>
      <c r="K7" s="26">
        <f>+I7-J7</f>
        <v>38</v>
      </c>
      <c r="L7" s="26">
        <f>+H7-I7</f>
        <v>-7500</v>
      </c>
      <c r="M7" s="27" t="s">
        <v>31</v>
      </c>
      <c r="N7" s="28" t="s">
        <v>34</v>
      </c>
    </row>
    <row r="8" spans="1:14" x14ac:dyDescent="0.2">
      <c r="A8" s="1"/>
      <c r="B8" s="19">
        <v>0</v>
      </c>
      <c r="C8" s="20" t="s">
        <v>20</v>
      </c>
      <c r="D8" s="21">
        <v>2</v>
      </c>
      <c r="E8" s="29" t="s">
        <v>21</v>
      </c>
      <c r="F8" s="30" t="s">
        <v>40</v>
      </c>
      <c r="G8" s="22" t="s">
        <v>22</v>
      </c>
      <c r="H8" s="31">
        <v>2000</v>
      </c>
      <c r="I8" s="31">
        <v>2000</v>
      </c>
      <c r="J8" s="32">
        <f>1925+1350</f>
        <v>3275</v>
      </c>
      <c r="K8" s="32">
        <f>+I8-J8</f>
        <v>-1275</v>
      </c>
      <c r="L8" s="33">
        <f>H8-I8</f>
        <v>0</v>
      </c>
      <c r="M8" s="27"/>
      <c r="N8" s="28" t="s">
        <v>34</v>
      </c>
    </row>
    <row r="9" spans="1:14" x14ac:dyDescent="0.2">
      <c r="A9" s="1"/>
      <c r="B9" s="19">
        <v>0</v>
      </c>
      <c r="C9" s="20" t="s">
        <v>20</v>
      </c>
      <c r="D9" s="34">
        <v>3</v>
      </c>
      <c r="E9" s="29" t="s">
        <v>21</v>
      </c>
      <c r="F9" s="30" t="s">
        <v>41</v>
      </c>
      <c r="G9" s="22" t="s">
        <v>22</v>
      </c>
      <c r="H9" s="31">
        <v>6000</v>
      </c>
      <c r="I9" s="31">
        <v>3250</v>
      </c>
      <c r="J9" s="32">
        <f>2244+2936</f>
        <v>5180</v>
      </c>
      <c r="K9" s="32">
        <f>+I9-J9</f>
        <v>-1930</v>
      </c>
      <c r="L9" s="33">
        <f>H9-I9</f>
        <v>2750</v>
      </c>
      <c r="M9" s="27"/>
      <c r="N9" s="28" t="s">
        <v>34</v>
      </c>
    </row>
    <row r="10" spans="1:14" ht="15" thickBot="1" x14ac:dyDescent="0.25">
      <c r="A10" s="1"/>
      <c r="B10" s="19">
        <v>0</v>
      </c>
      <c r="C10" s="20" t="s">
        <v>20</v>
      </c>
      <c r="D10" s="21">
        <v>4</v>
      </c>
      <c r="E10" s="29"/>
      <c r="F10" s="35" t="s">
        <v>42</v>
      </c>
      <c r="G10" s="22"/>
      <c r="H10" s="36">
        <v>10000</v>
      </c>
      <c r="I10" s="36">
        <v>6000</v>
      </c>
      <c r="J10" s="37">
        <f>2525+3500+11700</f>
        <v>17725</v>
      </c>
      <c r="K10" s="37">
        <f>+I10-J10</f>
        <v>-11725</v>
      </c>
      <c r="L10" s="37">
        <f>+H10-I10</f>
        <v>4000</v>
      </c>
      <c r="M10" s="27"/>
      <c r="N10" s="28"/>
    </row>
    <row r="11" spans="1:14" ht="15" thickBot="1" x14ac:dyDescent="0.25">
      <c r="A11" s="1"/>
      <c r="B11" s="38"/>
      <c r="C11" s="39"/>
      <c r="D11" s="40"/>
      <c r="E11" s="41"/>
      <c r="F11" s="1" t="s">
        <v>23</v>
      </c>
      <c r="G11" s="1"/>
      <c r="H11" s="42">
        <f>SUM(H7:H10)</f>
        <v>28000</v>
      </c>
      <c r="I11" s="42">
        <f>SUM(I7:I10)</f>
        <v>28750</v>
      </c>
      <c r="J11" s="42">
        <f>SUM(J7:J10)</f>
        <v>43642</v>
      </c>
      <c r="K11" s="42">
        <f>SUM(K7:K10)</f>
        <v>-14892</v>
      </c>
      <c r="L11" s="42">
        <f>SUM(L7:L10)</f>
        <v>-750</v>
      </c>
      <c r="M11" s="27"/>
      <c r="N11" s="43" t="s">
        <v>2</v>
      </c>
    </row>
    <row r="12" spans="1:14" x14ac:dyDescent="0.2">
      <c r="A12" s="44"/>
      <c r="B12" s="44"/>
      <c r="C12" s="44"/>
      <c r="D12" s="44"/>
      <c r="E12" s="44"/>
      <c r="F12" s="44"/>
      <c r="G12" s="1"/>
      <c r="H12" s="45" t="s">
        <v>2</v>
      </c>
      <c r="I12" s="45" t="s">
        <v>2</v>
      </c>
      <c r="J12" s="46"/>
      <c r="K12" s="46"/>
      <c r="L12" s="46"/>
      <c r="M12" s="27"/>
      <c r="N12" s="47"/>
    </row>
    <row r="13" spans="1:14" x14ac:dyDescent="0.2">
      <c r="A13" s="30" t="s">
        <v>24</v>
      </c>
      <c r="B13" s="19">
        <v>1</v>
      </c>
      <c r="C13" s="20" t="s">
        <v>20</v>
      </c>
      <c r="D13" s="21">
        <v>1</v>
      </c>
      <c r="E13" s="29" t="s">
        <v>21</v>
      </c>
      <c r="F13" s="30" t="s">
        <v>39</v>
      </c>
      <c r="G13" s="22" t="s">
        <v>22</v>
      </c>
      <c r="H13" s="48">
        <v>7000</v>
      </c>
      <c r="I13" s="48">
        <v>7000</v>
      </c>
      <c r="J13" s="49">
        <v>0</v>
      </c>
      <c r="K13" s="26">
        <f>+I13-J13</f>
        <v>7000</v>
      </c>
      <c r="L13" s="50">
        <f>H13-I13</f>
        <v>0</v>
      </c>
      <c r="M13" s="2"/>
      <c r="N13" s="28" t="s">
        <v>35</v>
      </c>
    </row>
    <row r="14" spans="1:14" x14ac:dyDescent="0.2">
      <c r="A14" s="51"/>
      <c r="B14" s="19">
        <v>1</v>
      </c>
      <c r="C14" s="20" t="s">
        <v>20</v>
      </c>
      <c r="D14" s="21">
        <v>2</v>
      </c>
      <c r="E14" s="29"/>
      <c r="F14" s="30" t="s">
        <v>40</v>
      </c>
      <c r="G14" s="20"/>
      <c r="H14" s="52">
        <v>7000</v>
      </c>
      <c r="I14" s="52">
        <v>7000</v>
      </c>
      <c r="J14" s="33">
        <v>0</v>
      </c>
      <c r="K14" s="32">
        <f>+I14-J14</f>
        <v>7000</v>
      </c>
      <c r="L14" s="33">
        <f>H14-I14</f>
        <v>0</v>
      </c>
      <c r="M14" s="27"/>
      <c r="N14" s="28"/>
    </row>
    <row r="15" spans="1:14" x14ac:dyDescent="0.2">
      <c r="A15" s="51"/>
      <c r="B15" s="19">
        <v>1</v>
      </c>
      <c r="C15" s="20" t="s">
        <v>20</v>
      </c>
      <c r="D15" s="21">
        <v>3</v>
      </c>
      <c r="E15" s="29" t="s">
        <v>26</v>
      </c>
      <c r="F15" s="30"/>
      <c r="G15" s="20" t="s">
        <v>25</v>
      </c>
      <c r="H15" s="52">
        <v>0</v>
      </c>
      <c r="I15" s="52">
        <v>0</v>
      </c>
      <c r="J15" s="33">
        <v>0</v>
      </c>
      <c r="K15" s="32">
        <f>+I15-J15</f>
        <v>0</v>
      </c>
      <c r="L15" s="33">
        <f>H15-I15</f>
        <v>0</v>
      </c>
      <c r="M15" s="27" t="s">
        <v>27</v>
      </c>
      <c r="N15" s="28" t="s">
        <v>34</v>
      </c>
    </row>
    <row r="16" spans="1:14" ht="15" thickBot="1" x14ac:dyDescent="0.25">
      <c r="A16" s="51"/>
      <c r="B16" s="19">
        <v>1</v>
      </c>
      <c r="C16" s="20" t="s">
        <v>20</v>
      </c>
      <c r="D16" s="21">
        <v>4</v>
      </c>
      <c r="E16" s="29"/>
      <c r="F16" s="23"/>
      <c r="G16" s="20"/>
      <c r="H16" s="52">
        <v>0</v>
      </c>
      <c r="I16" s="52">
        <v>0</v>
      </c>
      <c r="J16" s="53">
        <v>0</v>
      </c>
      <c r="K16" s="32"/>
      <c r="L16" s="33"/>
      <c r="M16" s="27"/>
      <c r="N16" s="28"/>
    </row>
    <row r="17" spans="1:14" ht="15" thickBot="1" x14ac:dyDescent="0.25">
      <c r="A17" s="54"/>
      <c r="B17" s="55"/>
      <c r="C17" s="55"/>
      <c r="D17" s="55"/>
      <c r="E17" s="55"/>
      <c r="F17" s="56" t="s">
        <v>28</v>
      </c>
      <c r="G17" s="57"/>
      <c r="H17" s="58">
        <f>SUM(H13:H16)</f>
        <v>14000</v>
      </c>
      <c r="I17" s="58">
        <f>SUM(I13:I16)</f>
        <v>14000</v>
      </c>
      <c r="J17" s="58">
        <f>SUM(J13:J16)</f>
        <v>0</v>
      </c>
      <c r="K17" s="58">
        <f>SUM(K13:K16)</f>
        <v>14000</v>
      </c>
      <c r="L17" s="58">
        <f>SUM(L13:L16)</f>
        <v>0</v>
      </c>
      <c r="M17" s="2"/>
      <c r="N17" s="59" t="s">
        <v>2</v>
      </c>
    </row>
    <row r="18" spans="1:14" x14ac:dyDescent="0.2">
      <c r="A18" s="54"/>
      <c r="B18" s="54"/>
      <c r="C18" s="54"/>
      <c r="D18" s="54"/>
      <c r="E18" s="54"/>
      <c r="F18" s="1"/>
      <c r="G18" s="1"/>
      <c r="H18" s="60"/>
      <c r="I18" s="60"/>
      <c r="J18" s="60"/>
      <c r="K18" s="60"/>
      <c r="L18" s="60"/>
      <c r="M18" s="2"/>
      <c r="N18" s="59"/>
    </row>
    <row r="19" spans="1:14" ht="15" thickBot="1" x14ac:dyDescent="0.25">
      <c r="A19" s="30" t="s">
        <v>43</v>
      </c>
      <c r="B19" s="61">
        <v>3</v>
      </c>
      <c r="C19" s="20" t="s">
        <v>20</v>
      </c>
      <c r="D19" s="34">
        <v>1</v>
      </c>
      <c r="E19" s="29"/>
      <c r="F19" s="30"/>
      <c r="G19" s="22"/>
      <c r="H19" s="62">
        <v>0</v>
      </c>
      <c r="I19" s="62">
        <v>0</v>
      </c>
      <c r="J19" s="63">
        <v>0</v>
      </c>
      <c r="K19" s="37">
        <f>+I19-J19</f>
        <v>0</v>
      </c>
      <c r="L19" s="63">
        <f>H19-I19</f>
        <v>0</v>
      </c>
      <c r="M19" s="2"/>
      <c r="N19" s="28"/>
    </row>
    <row r="20" spans="1:14" ht="15" thickBot="1" x14ac:dyDescent="0.25">
      <c r="A20" s="54"/>
      <c r="B20" s="55"/>
      <c r="C20" s="55"/>
      <c r="D20" s="55"/>
      <c r="E20" s="64"/>
      <c r="F20" s="65" t="s">
        <v>29</v>
      </c>
      <c r="G20" s="57"/>
      <c r="H20" s="58">
        <f>SUM(H19:H19)</f>
        <v>0</v>
      </c>
      <c r="I20" s="58">
        <f>SUM(I19:I19)</f>
        <v>0</v>
      </c>
      <c r="J20" s="58">
        <f>SUM(J19:J19)</f>
        <v>0</v>
      </c>
      <c r="K20" s="58">
        <f>SUM(K19:K19)</f>
        <v>0</v>
      </c>
      <c r="L20" s="58">
        <f>SUM(L19:L19)</f>
        <v>0</v>
      </c>
      <c r="M20" s="2"/>
      <c r="N20" s="59" t="s">
        <v>2</v>
      </c>
    </row>
    <row r="21" spans="1:14" x14ac:dyDescent="0.2">
      <c r="A21" s="66"/>
      <c r="B21" s="66"/>
      <c r="C21" s="66"/>
      <c r="D21" s="66"/>
      <c r="E21" s="66"/>
      <c r="F21" s="66"/>
      <c r="G21" s="54"/>
      <c r="H21" s="67"/>
      <c r="I21" s="67"/>
      <c r="J21" s="66"/>
      <c r="K21" s="66"/>
      <c r="L21" s="66"/>
      <c r="M21" s="2"/>
      <c r="N21" s="47"/>
    </row>
    <row r="22" spans="1:14" x14ac:dyDescent="0.2">
      <c r="A22" s="30" t="s">
        <v>37</v>
      </c>
      <c r="B22" s="19">
        <v>6</v>
      </c>
      <c r="C22" s="20" t="s">
        <v>20</v>
      </c>
      <c r="D22" s="34">
        <v>1</v>
      </c>
      <c r="E22" s="29" t="s">
        <v>21</v>
      </c>
      <c r="F22" s="30" t="s">
        <v>39</v>
      </c>
      <c r="G22" s="22" t="s">
        <v>22</v>
      </c>
      <c r="H22" s="48">
        <v>6000</v>
      </c>
      <c r="I22" s="48">
        <v>5500</v>
      </c>
      <c r="J22" s="68">
        <v>5500</v>
      </c>
      <c r="K22" s="69">
        <f>+I22-J22</f>
        <v>0</v>
      </c>
      <c r="L22" s="68">
        <f>H22-I22</f>
        <v>500</v>
      </c>
      <c r="M22" s="2" t="s">
        <v>2</v>
      </c>
      <c r="N22" s="28" t="s">
        <v>34</v>
      </c>
    </row>
    <row r="23" spans="1:14" x14ac:dyDescent="0.2">
      <c r="A23" s="51"/>
      <c r="B23" s="19">
        <v>6</v>
      </c>
      <c r="C23" s="20" t="s">
        <v>20</v>
      </c>
      <c r="D23" s="21">
        <v>2</v>
      </c>
      <c r="E23" s="29"/>
      <c r="F23" s="35" t="s">
        <v>44</v>
      </c>
      <c r="G23" s="22"/>
      <c r="H23" s="62">
        <v>4500</v>
      </c>
      <c r="I23" s="62">
        <v>3700</v>
      </c>
      <c r="J23" s="33">
        <f>1785+1898</f>
        <v>3683</v>
      </c>
      <c r="K23" s="32">
        <f>+I23-J23</f>
        <v>17</v>
      </c>
      <c r="L23" s="33">
        <f>H23-I23</f>
        <v>800</v>
      </c>
      <c r="M23" s="2"/>
      <c r="N23" s="28"/>
    </row>
    <row r="24" spans="1:14" x14ac:dyDescent="0.2">
      <c r="A24" s="51"/>
      <c r="B24" s="19">
        <v>6</v>
      </c>
      <c r="C24" s="20" t="s">
        <v>20</v>
      </c>
      <c r="D24" s="21">
        <v>3</v>
      </c>
      <c r="E24" s="29"/>
      <c r="F24" s="35" t="s">
        <v>41</v>
      </c>
      <c r="G24" s="22"/>
      <c r="H24" s="62">
        <v>2500</v>
      </c>
      <c r="I24" s="62">
        <v>2500</v>
      </c>
      <c r="J24" s="33">
        <v>4012</v>
      </c>
      <c r="K24" s="32">
        <f>+I24-J24</f>
        <v>-1512</v>
      </c>
      <c r="L24" s="33">
        <f>H24-I24</f>
        <v>0</v>
      </c>
      <c r="M24" s="2"/>
      <c r="N24" s="28"/>
    </row>
    <row r="25" spans="1:14" x14ac:dyDescent="0.2">
      <c r="A25" s="51"/>
      <c r="B25" s="19">
        <v>6</v>
      </c>
      <c r="C25" s="20" t="s">
        <v>20</v>
      </c>
      <c r="D25" s="21">
        <v>4</v>
      </c>
      <c r="E25" s="29"/>
      <c r="F25" s="30"/>
      <c r="G25" s="22"/>
      <c r="H25" s="62">
        <v>0</v>
      </c>
      <c r="I25" s="62">
        <v>0</v>
      </c>
      <c r="J25" s="63">
        <v>0</v>
      </c>
      <c r="K25" s="37">
        <f>+I25-J25</f>
        <v>0</v>
      </c>
      <c r="L25" s="63">
        <f>H25-I25</f>
        <v>0</v>
      </c>
      <c r="M25" s="2"/>
      <c r="N25" s="28"/>
    </row>
    <row r="26" spans="1:14" ht="15" thickBot="1" x14ac:dyDescent="0.25">
      <c r="A26" s="51"/>
      <c r="B26" s="19">
        <v>6</v>
      </c>
      <c r="C26" s="20" t="s">
        <v>20</v>
      </c>
      <c r="D26" s="21">
        <v>5</v>
      </c>
      <c r="E26" s="29"/>
      <c r="F26" s="30"/>
      <c r="G26" s="22"/>
      <c r="H26" s="62">
        <v>0</v>
      </c>
      <c r="I26" s="62">
        <v>0</v>
      </c>
      <c r="J26" s="63">
        <v>0</v>
      </c>
      <c r="K26" s="37">
        <f>+I26-J26</f>
        <v>0</v>
      </c>
      <c r="L26" s="63">
        <f>H26-I26</f>
        <v>0</v>
      </c>
      <c r="M26" s="2"/>
      <c r="N26" s="28"/>
    </row>
    <row r="27" spans="1:14" ht="15" thickBot="1" x14ac:dyDescent="0.25">
      <c r="A27" s="54"/>
      <c r="B27" s="55"/>
      <c r="C27" s="55"/>
      <c r="D27" s="55"/>
      <c r="E27" s="54"/>
      <c r="F27" s="56" t="s">
        <v>38</v>
      </c>
      <c r="G27" s="57"/>
      <c r="H27" s="58">
        <f>SUM(H22:H26)</f>
        <v>13000</v>
      </c>
      <c r="I27" s="58">
        <f>SUM(I22:I26)</f>
        <v>11700</v>
      </c>
      <c r="J27" s="58">
        <f>SUM(J22:J26)</f>
        <v>13195</v>
      </c>
      <c r="K27" s="58">
        <f>SUM(K22:K26)</f>
        <v>-1495</v>
      </c>
      <c r="L27" s="58">
        <f>SUM(L22:L26)</f>
        <v>1300</v>
      </c>
      <c r="M27" s="2"/>
      <c r="N27" s="59" t="s">
        <v>2</v>
      </c>
    </row>
    <row r="28" spans="1:14" ht="15" thickBot="1" x14ac:dyDescent="0.25">
      <c r="A28" s="66"/>
      <c r="B28" s="66"/>
      <c r="C28" s="66"/>
      <c r="D28" s="66"/>
      <c r="E28" s="66"/>
      <c r="F28" s="66"/>
      <c r="G28" s="54"/>
      <c r="H28" s="67"/>
      <c r="I28" s="67"/>
      <c r="J28" s="66"/>
      <c r="K28" s="66"/>
      <c r="L28" s="66"/>
      <c r="M28" s="2"/>
      <c r="N28" s="47"/>
    </row>
    <row r="29" spans="1:14" ht="15" thickBot="1" x14ac:dyDescent="0.25">
      <c r="A29" s="54"/>
      <c r="B29" s="54"/>
      <c r="C29" s="54"/>
      <c r="D29" s="54"/>
      <c r="E29" s="70" t="s">
        <v>2</v>
      </c>
      <c r="F29" s="71"/>
      <c r="G29" s="72" t="s">
        <v>2</v>
      </c>
      <c r="H29" s="73" t="s">
        <v>2</v>
      </c>
      <c r="I29" s="73" t="s">
        <v>2</v>
      </c>
      <c r="J29" s="74"/>
      <c r="K29" s="74" t="s">
        <v>2</v>
      </c>
      <c r="L29" s="74" t="s">
        <v>2</v>
      </c>
      <c r="M29" s="2"/>
      <c r="N29" s="47" t="s">
        <v>2</v>
      </c>
    </row>
    <row r="30" spans="1:14" ht="15" thickBot="1" x14ac:dyDescent="0.25">
      <c r="A30" s="54"/>
      <c r="B30" s="54"/>
      <c r="C30" s="54"/>
      <c r="D30" s="54"/>
      <c r="E30" s="70"/>
      <c r="F30" s="75" t="s">
        <v>30</v>
      </c>
      <c r="G30" s="76"/>
      <c r="H30" s="58">
        <f>H11+H17+H27</f>
        <v>55000</v>
      </c>
      <c r="I30" s="58">
        <f>I11+I17+I27</f>
        <v>54450</v>
      </c>
      <c r="J30" s="58">
        <f>J11+J17+J27</f>
        <v>56837</v>
      </c>
      <c r="K30" s="58">
        <f>K11+K17+K27</f>
        <v>-2387</v>
      </c>
      <c r="L30" s="58">
        <f>L11+L17+L27+L20</f>
        <v>550</v>
      </c>
      <c r="M30" s="77" t="e">
        <f>M11+M17+#REF!+#REF!+#REF!+M27+#REF!+M20</f>
        <v>#REF!</v>
      </c>
      <c r="N30" s="78" t="e">
        <f>N11+N17+#REF!+#REF!+#REF!+N27+#REF!+N20</f>
        <v>#REF!</v>
      </c>
    </row>
    <row r="31" spans="1:14" x14ac:dyDescent="0.2">
      <c r="A31" s="79"/>
      <c r="B31" s="79"/>
      <c r="C31" s="79"/>
      <c r="D31" s="79"/>
      <c r="F31" s="79"/>
      <c r="G31" s="80"/>
      <c r="H31" s="81" t="s">
        <v>2</v>
      </c>
      <c r="I31" s="81" t="s">
        <v>2</v>
      </c>
      <c r="J31" s="79"/>
      <c r="K31" s="79"/>
      <c r="L31" s="79"/>
    </row>
  </sheetData>
  <mergeCells count="2">
    <mergeCell ref="A1:L2"/>
    <mergeCell ref="A3:L3"/>
  </mergeCells>
  <phoneticPr fontId="0" type="noConversion"/>
  <printOptions horizontalCentered="1"/>
  <pageMargins left="0.25" right="0.25" top="0.75" bottom="0.5" header="0.7" footer="0.73"/>
  <pageSetup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 1</vt:lpstr>
      <vt:lpstr>_1</vt:lpstr>
      <vt:lpstr>'Sheet 1'!Print_Area</vt:lpstr>
      <vt:lpstr>'Sheet 1'!Print_Titles</vt:lpstr>
      <vt:lpstr>'Sheet 1'!Print_Titles_MI</vt:lpstr>
    </vt:vector>
  </TitlesOfParts>
  <Company>SLCS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Pat Korloch</cp:lastModifiedBy>
  <cp:lastPrinted>2013-02-19T18:27:05Z</cp:lastPrinted>
  <dcterms:created xsi:type="dcterms:W3CDTF">1997-10-23T20:39:41Z</dcterms:created>
  <dcterms:modified xsi:type="dcterms:W3CDTF">2014-03-24T16:08:24Z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1491424235</vt:i4>
  </property>
  <property fmtid="{D5CDD505-2E9C-101B-9397-08002B2CF9AE}" pid="3" name="_EmailSubject">
    <vt:lpwstr>Additional files to post</vt:lpwstr>
  </property>
  <property fmtid="{D5CDD505-2E9C-101B-9397-08002B2CF9AE}" pid="4" name="_AuthorEmail">
    <vt:lpwstr>dmartell@msbo.org</vt:lpwstr>
  </property>
  <property fmtid="{D5CDD505-2E9C-101B-9397-08002B2CF9AE}" pid="5" name="_AuthorEmailDisplayName">
    <vt:lpwstr>David Martell</vt:lpwstr>
  </property>
  <property fmtid="{D5CDD505-2E9C-101B-9397-08002B2CF9AE}" pid="6" name="_ReviewingToolsShownOnce">
    <vt:lpwstr/>
  </property>
</Properties>
</file>